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firstSheet="1" activeTab="1"/>
  </bookViews>
  <sheets>
    <sheet name="treeCalc_1" sheetId="1" state="veryHidden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RiskCollectDistributionSamples">2</definedName>
    <definedName name="RiskFixedSeed">1</definedName>
    <definedName name="RiskHasSettings">TRUE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treeList" hidden="1">"10000000000000000000000000000000000000000000000000000000000000000000000000000000000000000000000000000000000000000000000000000000000000000000000000000000000000000000000000000000000000000000000000000000"</definedName>
  </definedNames>
  <calcPr fullCalcOnLoad="1"/>
</workbook>
</file>

<file path=xl/sharedStrings.xml><?xml version="1.0" encoding="utf-8"?>
<sst xmlns="http://schemas.openxmlformats.org/spreadsheetml/2006/main" count="65" uniqueCount="41">
  <si>
    <t>Name</t>
  </si>
  <si>
    <t>SheetRef</t>
  </si>
  <si>
    <t>GenInfo</t>
  </si>
  <si>
    <t>FILEVER</t>
  </si>
  <si>
    <t>RETFUNC</t>
  </si>
  <si>
    <t>Def. Link</t>
  </si>
  <si>
    <t>EXT REFS</t>
  </si>
  <si>
    <t>Def. Form</t>
  </si>
  <si>
    <t>Highest#</t>
  </si>
  <si>
    <t>Kernel</t>
  </si>
  <si>
    <t>B.Name</t>
  </si>
  <si>
    <t>bformtype</t>
  </si>
  <si>
    <t>valformula</t>
  </si>
  <si>
    <t>pbformula</t>
  </si>
  <si>
    <t>distribution</t>
  </si>
  <si>
    <t>cumPayoffFunction</t>
  </si>
  <si>
    <t>link</t>
  </si>
  <si>
    <t>ENDNODEFORMULA</t>
  </si>
  <si>
    <t>VAL</t>
  </si>
  <si>
    <t>PB</t>
  </si>
  <si>
    <t>IntRefs</t>
  </si>
  <si>
    <t>RefRefs</t>
  </si>
  <si>
    <t>NodeNames</t>
  </si>
  <si>
    <t>tree #1</t>
  </si>
  <si>
    <t>0,1,1,0,0,Exponential,0,0,-1,0,-1</t>
  </si>
  <si>
    <t>=</t>
  </si>
  <si>
    <t>Decision</t>
  </si>
  <si>
    <t>DEFAULT</t>
  </si>
  <si>
    <t>4,0,0,0,1,0,0</t>
  </si>
  <si>
    <t>2,0,0,3,2,3,4,0,0,0</t>
  </si>
  <si>
    <t>High Risk Stock</t>
  </si>
  <si>
    <t>Low Risk Stock</t>
  </si>
  <si>
    <t>Savings Account</t>
  </si>
  <si>
    <t>Chance</t>
  </si>
  <si>
    <t>4,0,0,0,2,0,0</t>
  </si>
  <si>
    <t>1,0,0,3,5,6,7,1,0,0</t>
  </si>
  <si>
    <t>Up</t>
  </si>
  <si>
    <t>Same</t>
  </si>
  <si>
    <t>Down</t>
  </si>
  <si>
    <t>4,0,0,0,3,0,0</t>
  </si>
  <si>
    <t>1,0,0,3,10,9,8,1,0,0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</si>
</sst>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b/>
      <sz val="8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14</xdr:row>
      <xdr:rowOff>0</xdr:rowOff>
    </xdr:from>
    <xdr:to>
      <xdr:col>6</xdr:col>
      <xdr:colOff>0</xdr:colOff>
      <xdr:row>14</xdr:row>
      <xdr:rowOff>0</xdr:rowOff>
    </xdr:to>
    <xdr:sp macro="[1]!objClick">
      <xdr:nvSpPr>
        <xdr:cNvPr id="1" name="bline2_1_7"/>
        <xdr:cNvSpPr>
          <a:spLocks/>
        </xdr:cNvSpPr>
      </xdr:nvSpPr>
      <xdr:spPr>
        <a:xfrm>
          <a:off x="4591050" y="2266950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9</xdr:row>
      <xdr:rowOff>152400</xdr:rowOff>
    </xdr:from>
    <xdr:to>
      <xdr:col>5</xdr:col>
      <xdr:colOff>228600</xdr:colOff>
      <xdr:row>14</xdr:row>
      <xdr:rowOff>0</xdr:rowOff>
    </xdr:to>
    <xdr:sp macro="[1]!objClick">
      <xdr:nvSpPr>
        <xdr:cNvPr id="2" name="bline1_1_7"/>
        <xdr:cNvSpPr>
          <a:spLocks/>
        </xdr:cNvSpPr>
      </xdr:nvSpPr>
      <xdr:spPr>
        <a:xfrm>
          <a:off x="4438650" y="1609725"/>
          <a:ext cx="15240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12</xdr:row>
      <xdr:rowOff>0</xdr:rowOff>
    </xdr:from>
    <xdr:to>
      <xdr:col>6</xdr:col>
      <xdr:colOff>0</xdr:colOff>
      <xdr:row>12</xdr:row>
      <xdr:rowOff>0</xdr:rowOff>
    </xdr:to>
    <xdr:sp macro="[1]!objClick">
      <xdr:nvSpPr>
        <xdr:cNvPr id="3" name="bline2_1_6"/>
        <xdr:cNvSpPr>
          <a:spLocks/>
        </xdr:cNvSpPr>
      </xdr:nvSpPr>
      <xdr:spPr>
        <a:xfrm>
          <a:off x="4591050" y="1943100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9</xdr:row>
      <xdr:rowOff>152400</xdr:rowOff>
    </xdr:from>
    <xdr:to>
      <xdr:col>5</xdr:col>
      <xdr:colOff>228600</xdr:colOff>
      <xdr:row>12</xdr:row>
      <xdr:rowOff>0</xdr:rowOff>
    </xdr:to>
    <xdr:sp macro="[1]!objClick">
      <xdr:nvSpPr>
        <xdr:cNvPr id="4" name="bline1_1_6"/>
        <xdr:cNvSpPr>
          <a:spLocks/>
        </xdr:cNvSpPr>
      </xdr:nvSpPr>
      <xdr:spPr>
        <a:xfrm>
          <a:off x="4438650" y="1609725"/>
          <a:ext cx="1524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8</xdr:row>
      <xdr:rowOff>0</xdr:rowOff>
    </xdr:from>
    <xdr:to>
      <xdr:col>6</xdr:col>
      <xdr:colOff>0</xdr:colOff>
      <xdr:row>8</xdr:row>
      <xdr:rowOff>0</xdr:rowOff>
    </xdr:to>
    <xdr:sp macro="[1]!objClick">
      <xdr:nvSpPr>
        <xdr:cNvPr id="5" name="bline2_1_5"/>
        <xdr:cNvSpPr>
          <a:spLocks/>
        </xdr:cNvSpPr>
      </xdr:nvSpPr>
      <xdr:spPr>
        <a:xfrm>
          <a:off x="4591050" y="1295400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8</xdr:row>
      <xdr:rowOff>0</xdr:rowOff>
    </xdr:from>
    <xdr:to>
      <xdr:col>5</xdr:col>
      <xdr:colOff>228600</xdr:colOff>
      <xdr:row>9</xdr:row>
      <xdr:rowOff>152400</xdr:rowOff>
    </xdr:to>
    <xdr:sp macro="[1]!objClick">
      <xdr:nvSpPr>
        <xdr:cNvPr id="6" name="bline1_1_5"/>
        <xdr:cNvSpPr>
          <a:spLocks/>
        </xdr:cNvSpPr>
      </xdr:nvSpPr>
      <xdr:spPr>
        <a:xfrm flipV="1">
          <a:off x="4438650" y="1295400"/>
          <a:ext cx="1524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26</xdr:row>
      <xdr:rowOff>0</xdr:rowOff>
    </xdr:from>
    <xdr:to>
      <xdr:col>5</xdr:col>
      <xdr:colOff>0</xdr:colOff>
      <xdr:row>26</xdr:row>
      <xdr:rowOff>0</xdr:rowOff>
    </xdr:to>
    <xdr:sp macro="[1]!objClick">
      <xdr:nvSpPr>
        <xdr:cNvPr id="7" name="bline2_1_4"/>
        <xdr:cNvSpPr>
          <a:spLocks/>
        </xdr:cNvSpPr>
      </xdr:nvSpPr>
      <xdr:spPr>
        <a:xfrm>
          <a:off x="3171825" y="4210050"/>
          <a:ext cx="119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152400</xdr:rowOff>
    </xdr:from>
    <xdr:to>
      <xdr:col>4</xdr:col>
      <xdr:colOff>228600</xdr:colOff>
      <xdr:row>26</xdr:row>
      <xdr:rowOff>0</xdr:rowOff>
    </xdr:to>
    <xdr:sp macro="[1]!objClick">
      <xdr:nvSpPr>
        <xdr:cNvPr id="8" name="bline1_1_4"/>
        <xdr:cNvSpPr>
          <a:spLocks/>
        </xdr:cNvSpPr>
      </xdr:nvSpPr>
      <xdr:spPr>
        <a:xfrm>
          <a:off x="3019425" y="2581275"/>
          <a:ext cx="152400" cy="1628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0</xdr:rowOff>
    </xdr:from>
    <xdr:to>
      <xdr:col>5</xdr:col>
      <xdr:colOff>0</xdr:colOff>
      <xdr:row>20</xdr:row>
      <xdr:rowOff>0</xdr:rowOff>
    </xdr:to>
    <xdr:sp macro="[1]!objClick">
      <xdr:nvSpPr>
        <xdr:cNvPr id="9" name="bline2_1_3"/>
        <xdr:cNvSpPr>
          <a:spLocks/>
        </xdr:cNvSpPr>
      </xdr:nvSpPr>
      <xdr:spPr>
        <a:xfrm>
          <a:off x="3171825" y="3238500"/>
          <a:ext cx="119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152400</xdr:rowOff>
    </xdr:from>
    <xdr:to>
      <xdr:col>4</xdr:col>
      <xdr:colOff>228600</xdr:colOff>
      <xdr:row>20</xdr:row>
      <xdr:rowOff>0</xdr:rowOff>
    </xdr:to>
    <xdr:sp macro="[1]!objClick">
      <xdr:nvSpPr>
        <xdr:cNvPr id="10" name="bline1_1_3"/>
        <xdr:cNvSpPr>
          <a:spLocks/>
        </xdr:cNvSpPr>
      </xdr:nvSpPr>
      <xdr:spPr>
        <a:xfrm>
          <a:off x="3019425" y="2581275"/>
          <a:ext cx="15240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10</xdr:row>
      <xdr:rowOff>0</xdr:rowOff>
    </xdr:from>
    <xdr:to>
      <xdr:col>5</xdr:col>
      <xdr:colOff>0</xdr:colOff>
      <xdr:row>10</xdr:row>
      <xdr:rowOff>0</xdr:rowOff>
    </xdr:to>
    <xdr:sp macro="[1]!objClick">
      <xdr:nvSpPr>
        <xdr:cNvPr id="11" name="bline2_1_2"/>
        <xdr:cNvSpPr>
          <a:spLocks/>
        </xdr:cNvSpPr>
      </xdr:nvSpPr>
      <xdr:spPr>
        <a:xfrm>
          <a:off x="3171825" y="1619250"/>
          <a:ext cx="119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228600</xdr:colOff>
      <xdr:row>15</xdr:row>
      <xdr:rowOff>152400</xdr:rowOff>
    </xdr:to>
    <xdr:sp macro="[1]!objClick">
      <xdr:nvSpPr>
        <xdr:cNvPr id="12" name="bline1_1_2"/>
        <xdr:cNvSpPr>
          <a:spLocks/>
        </xdr:cNvSpPr>
      </xdr:nvSpPr>
      <xdr:spPr>
        <a:xfrm flipV="1">
          <a:off x="3019425" y="1619250"/>
          <a:ext cx="15240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16</xdr:row>
      <xdr:rowOff>0</xdr:rowOff>
    </xdr:from>
    <xdr:to>
      <xdr:col>4</xdr:col>
      <xdr:colOff>0</xdr:colOff>
      <xdr:row>16</xdr:row>
      <xdr:rowOff>0</xdr:rowOff>
    </xdr:to>
    <xdr:sp macro="[1]!objClick">
      <xdr:nvSpPr>
        <xdr:cNvPr id="13" name="bline2_1_1"/>
        <xdr:cNvSpPr>
          <a:spLocks/>
        </xdr:cNvSpPr>
      </xdr:nvSpPr>
      <xdr:spPr>
        <a:xfrm>
          <a:off x="2000250" y="259080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209550</xdr:colOff>
      <xdr:row>15</xdr:row>
      <xdr:rowOff>66675</xdr:rowOff>
    </xdr:from>
    <xdr:ext cx="390525" cy="171450"/>
    <xdr:sp macro="[1]!objClick">
      <xdr:nvSpPr>
        <xdr:cNvPr id="14" name="branchName_1_1"/>
        <xdr:cNvSpPr txBox="1">
          <a:spLocks noChangeArrowheads="1"/>
        </xdr:cNvSpPr>
      </xdr:nvSpPr>
      <xdr:spPr>
        <a:xfrm>
          <a:off x="2038350" y="2495550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tree #1</a:t>
          </a:r>
        </a:p>
      </xdr:txBody>
    </xdr:sp>
    <xdr:clientData/>
  </xdr:oneCellAnchor>
  <xdr:oneCellAnchor>
    <xdr:from>
      <xdr:col>4</xdr:col>
      <xdr:colOff>0</xdr:colOff>
      <xdr:row>15</xdr:row>
      <xdr:rowOff>76200</xdr:rowOff>
    </xdr:from>
    <xdr:ext cx="161925" cy="161925"/>
    <xdr:sp macro="[1]!objClick">
      <xdr:nvSpPr>
        <xdr:cNvPr id="15" name="tnode_1_1"/>
        <xdr:cNvSpPr>
          <a:spLocks/>
        </xdr:cNvSpPr>
      </xdr:nvSpPr>
      <xdr:spPr>
        <a:xfrm>
          <a:off x="2943225" y="2505075"/>
          <a:ext cx="161925" cy="1619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266700</xdr:colOff>
      <xdr:row>9</xdr:row>
      <xdr:rowOff>66675</xdr:rowOff>
    </xdr:from>
    <xdr:ext cx="771525" cy="171450"/>
    <xdr:sp macro="[1]!objClick">
      <xdr:nvSpPr>
        <xdr:cNvPr id="16" name="branchName_1_2"/>
        <xdr:cNvSpPr txBox="1">
          <a:spLocks noChangeArrowheads="1"/>
        </xdr:cNvSpPr>
      </xdr:nvSpPr>
      <xdr:spPr>
        <a:xfrm>
          <a:off x="3209925" y="1524000"/>
          <a:ext cx="771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High Risk Stock</a:t>
          </a:r>
        </a:p>
      </xdr:txBody>
    </xdr:sp>
    <xdr:clientData/>
  </xdr:oneCellAnchor>
  <xdr:oneCellAnchor>
    <xdr:from>
      <xdr:col>4</xdr:col>
      <xdr:colOff>266700</xdr:colOff>
      <xdr:row>19</xdr:row>
      <xdr:rowOff>66675</xdr:rowOff>
    </xdr:from>
    <xdr:ext cx="781050" cy="171450"/>
    <xdr:sp macro="[1]!objClick">
      <xdr:nvSpPr>
        <xdr:cNvPr id="17" name="branchName_1_3"/>
        <xdr:cNvSpPr txBox="1">
          <a:spLocks noChangeArrowheads="1"/>
        </xdr:cNvSpPr>
      </xdr:nvSpPr>
      <xdr:spPr>
        <a:xfrm>
          <a:off x="3209925" y="3143250"/>
          <a:ext cx="781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 Risk Stock</a:t>
          </a:r>
        </a:p>
      </xdr:txBody>
    </xdr:sp>
    <xdr:clientData/>
  </xdr:oneCellAnchor>
  <xdr:oneCellAnchor>
    <xdr:from>
      <xdr:col>5</xdr:col>
      <xdr:colOff>0</xdr:colOff>
      <xdr:row>25</xdr:row>
      <xdr:rowOff>85725</xdr:rowOff>
    </xdr:from>
    <xdr:ext cx="161925" cy="152400"/>
    <xdr:sp macro="[1]!objClick">
      <xdr:nvSpPr>
        <xdr:cNvPr id="18" name="tnode_1_4"/>
        <xdr:cNvSpPr>
          <a:spLocks/>
        </xdr:cNvSpPr>
      </xdr:nvSpPr>
      <xdr:spPr>
        <a:xfrm>
          <a:off x="4362450" y="4133850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266700</xdr:colOff>
      <xdr:row>25</xdr:row>
      <xdr:rowOff>66675</xdr:rowOff>
    </xdr:from>
    <xdr:ext cx="857250" cy="171450"/>
    <xdr:sp macro="[1]!objClick">
      <xdr:nvSpPr>
        <xdr:cNvPr id="19" name="branchName_1_4"/>
        <xdr:cNvSpPr txBox="1">
          <a:spLocks noChangeArrowheads="1"/>
        </xdr:cNvSpPr>
      </xdr:nvSpPr>
      <xdr:spPr>
        <a:xfrm>
          <a:off x="3209925" y="4114800"/>
          <a:ext cx="857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Savings Account</a:t>
          </a:r>
        </a:p>
      </xdr:txBody>
    </xdr:sp>
    <xdr:clientData/>
  </xdr:oneCellAnchor>
  <xdr:oneCellAnchor>
    <xdr:from>
      <xdr:col>5</xdr:col>
      <xdr:colOff>0</xdr:colOff>
      <xdr:row>9</xdr:row>
      <xdr:rowOff>76200</xdr:rowOff>
    </xdr:from>
    <xdr:ext cx="161925" cy="161925"/>
    <xdr:sp macro="[1]!objClick">
      <xdr:nvSpPr>
        <xdr:cNvPr id="20" name="tnode_1_2"/>
        <xdr:cNvSpPr>
          <a:spLocks/>
        </xdr:cNvSpPr>
      </xdr:nvSpPr>
      <xdr:spPr>
        <a:xfrm>
          <a:off x="4362450" y="1533525"/>
          <a:ext cx="161925" cy="161925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85725</xdr:rowOff>
    </xdr:from>
    <xdr:ext cx="161925" cy="152400"/>
    <xdr:sp macro="[1]!objClick">
      <xdr:nvSpPr>
        <xdr:cNvPr id="21" name="tnode_1_5"/>
        <xdr:cNvSpPr>
          <a:spLocks/>
        </xdr:cNvSpPr>
      </xdr:nvSpPr>
      <xdr:spPr>
        <a:xfrm>
          <a:off x="5476875" y="1219200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7</xdr:row>
      <xdr:rowOff>66675</xdr:rowOff>
    </xdr:from>
    <xdr:ext cx="190500" cy="171450"/>
    <xdr:sp macro="[1]!objClick">
      <xdr:nvSpPr>
        <xdr:cNvPr id="22" name="branchName_1_5"/>
        <xdr:cNvSpPr txBox="1">
          <a:spLocks noChangeArrowheads="1"/>
        </xdr:cNvSpPr>
      </xdr:nvSpPr>
      <xdr:spPr>
        <a:xfrm>
          <a:off x="4629150" y="120015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Up</a:t>
          </a:r>
        </a:p>
      </xdr:txBody>
    </xdr:sp>
    <xdr:clientData/>
  </xdr:oneCellAnchor>
  <xdr:oneCellAnchor>
    <xdr:from>
      <xdr:col>6</xdr:col>
      <xdr:colOff>0</xdr:colOff>
      <xdr:row>11</xdr:row>
      <xdr:rowOff>85725</xdr:rowOff>
    </xdr:from>
    <xdr:ext cx="161925" cy="152400"/>
    <xdr:sp macro="[1]!objClick">
      <xdr:nvSpPr>
        <xdr:cNvPr id="23" name="tnode_1_6"/>
        <xdr:cNvSpPr>
          <a:spLocks/>
        </xdr:cNvSpPr>
      </xdr:nvSpPr>
      <xdr:spPr>
        <a:xfrm>
          <a:off x="5476875" y="1866900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11</xdr:row>
      <xdr:rowOff>66675</xdr:rowOff>
    </xdr:from>
    <xdr:ext cx="323850" cy="171450"/>
    <xdr:sp macro="[1]!objClick">
      <xdr:nvSpPr>
        <xdr:cNvPr id="24" name="branchName_1_6"/>
        <xdr:cNvSpPr txBox="1">
          <a:spLocks noChangeArrowheads="1"/>
        </xdr:cNvSpPr>
      </xdr:nvSpPr>
      <xdr:spPr>
        <a:xfrm>
          <a:off x="4629150" y="1847850"/>
          <a:ext cx="323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Same</a:t>
          </a:r>
        </a:p>
      </xdr:txBody>
    </xdr:sp>
    <xdr:clientData/>
  </xdr:oneCellAnchor>
  <xdr:oneCellAnchor>
    <xdr:from>
      <xdr:col>6</xdr:col>
      <xdr:colOff>0</xdr:colOff>
      <xdr:row>13</xdr:row>
      <xdr:rowOff>85725</xdr:rowOff>
    </xdr:from>
    <xdr:ext cx="161925" cy="152400"/>
    <xdr:sp macro="[1]!objClick">
      <xdr:nvSpPr>
        <xdr:cNvPr id="25" name="tnode_1_7"/>
        <xdr:cNvSpPr>
          <a:spLocks/>
        </xdr:cNvSpPr>
      </xdr:nvSpPr>
      <xdr:spPr>
        <a:xfrm>
          <a:off x="5476875" y="2190750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13</xdr:row>
      <xdr:rowOff>66675</xdr:rowOff>
    </xdr:from>
    <xdr:ext cx="342900" cy="171450"/>
    <xdr:sp macro="[1]!objClick">
      <xdr:nvSpPr>
        <xdr:cNvPr id="26" name="branchName_1_7"/>
        <xdr:cNvSpPr txBox="1">
          <a:spLocks noChangeArrowheads="1"/>
        </xdr:cNvSpPr>
      </xdr:nvSpPr>
      <xdr:spPr>
        <a:xfrm>
          <a:off x="4629150" y="2171700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Down</a:t>
          </a:r>
        </a:p>
      </xdr:txBody>
    </xdr:sp>
    <xdr:clientData/>
  </xdr:oneCellAnchor>
  <xdr:twoCellAnchor>
    <xdr:from>
      <xdr:col>5</xdr:col>
      <xdr:colOff>228600</xdr:colOff>
      <xdr:row>24</xdr:row>
      <xdr:rowOff>0</xdr:rowOff>
    </xdr:from>
    <xdr:to>
      <xdr:col>6</xdr:col>
      <xdr:colOff>0</xdr:colOff>
      <xdr:row>24</xdr:row>
      <xdr:rowOff>0</xdr:rowOff>
    </xdr:to>
    <xdr:sp macro="[1]!objClick">
      <xdr:nvSpPr>
        <xdr:cNvPr id="27" name="bline2_1_8"/>
        <xdr:cNvSpPr>
          <a:spLocks/>
        </xdr:cNvSpPr>
      </xdr:nvSpPr>
      <xdr:spPr>
        <a:xfrm>
          <a:off x="4591050" y="3886200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19</xdr:row>
      <xdr:rowOff>152400</xdr:rowOff>
    </xdr:from>
    <xdr:to>
      <xdr:col>5</xdr:col>
      <xdr:colOff>228600</xdr:colOff>
      <xdr:row>24</xdr:row>
      <xdr:rowOff>0</xdr:rowOff>
    </xdr:to>
    <xdr:sp macro="[1]!objClick">
      <xdr:nvSpPr>
        <xdr:cNvPr id="28" name="bline1_1_8"/>
        <xdr:cNvSpPr>
          <a:spLocks/>
        </xdr:cNvSpPr>
      </xdr:nvSpPr>
      <xdr:spPr>
        <a:xfrm>
          <a:off x="4438650" y="3228975"/>
          <a:ext cx="15240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22</xdr:row>
      <xdr:rowOff>0</xdr:rowOff>
    </xdr:from>
    <xdr:to>
      <xdr:col>6</xdr:col>
      <xdr:colOff>0</xdr:colOff>
      <xdr:row>22</xdr:row>
      <xdr:rowOff>0</xdr:rowOff>
    </xdr:to>
    <xdr:sp macro="[1]!objClick">
      <xdr:nvSpPr>
        <xdr:cNvPr id="29" name="bline2_1_9"/>
        <xdr:cNvSpPr>
          <a:spLocks/>
        </xdr:cNvSpPr>
      </xdr:nvSpPr>
      <xdr:spPr>
        <a:xfrm>
          <a:off x="4591050" y="3562350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19</xdr:row>
      <xdr:rowOff>152400</xdr:rowOff>
    </xdr:from>
    <xdr:to>
      <xdr:col>5</xdr:col>
      <xdr:colOff>228600</xdr:colOff>
      <xdr:row>22</xdr:row>
      <xdr:rowOff>0</xdr:rowOff>
    </xdr:to>
    <xdr:sp macro="[1]!objClick">
      <xdr:nvSpPr>
        <xdr:cNvPr id="30" name="bline1_1_9"/>
        <xdr:cNvSpPr>
          <a:spLocks/>
        </xdr:cNvSpPr>
      </xdr:nvSpPr>
      <xdr:spPr>
        <a:xfrm>
          <a:off x="4438650" y="3228975"/>
          <a:ext cx="1524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18</xdr:row>
      <xdr:rowOff>0</xdr:rowOff>
    </xdr:from>
    <xdr:to>
      <xdr:col>6</xdr:col>
      <xdr:colOff>0</xdr:colOff>
      <xdr:row>18</xdr:row>
      <xdr:rowOff>0</xdr:rowOff>
    </xdr:to>
    <xdr:sp macro="[1]!objClick">
      <xdr:nvSpPr>
        <xdr:cNvPr id="31" name="bline2_1_10"/>
        <xdr:cNvSpPr>
          <a:spLocks/>
        </xdr:cNvSpPr>
      </xdr:nvSpPr>
      <xdr:spPr>
        <a:xfrm>
          <a:off x="4591050" y="2914650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18</xdr:row>
      <xdr:rowOff>0</xdr:rowOff>
    </xdr:from>
    <xdr:to>
      <xdr:col>5</xdr:col>
      <xdr:colOff>228600</xdr:colOff>
      <xdr:row>19</xdr:row>
      <xdr:rowOff>152400</xdr:rowOff>
    </xdr:to>
    <xdr:sp macro="[1]!objClick">
      <xdr:nvSpPr>
        <xdr:cNvPr id="32" name="bline1_1_10"/>
        <xdr:cNvSpPr>
          <a:spLocks/>
        </xdr:cNvSpPr>
      </xdr:nvSpPr>
      <xdr:spPr>
        <a:xfrm flipV="1">
          <a:off x="4438650" y="2914650"/>
          <a:ext cx="1524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19</xdr:row>
      <xdr:rowOff>76200</xdr:rowOff>
    </xdr:from>
    <xdr:ext cx="161925" cy="161925"/>
    <xdr:sp macro="[1]!objClick">
      <xdr:nvSpPr>
        <xdr:cNvPr id="33" name="tnode_1_3"/>
        <xdr:cNvSpPr>
          <a:spLocks/>
        </xdr:cNvSpPr>
      </xdr:nvSpPr>
      <xdr:spPr>
        <a:xfrm>
          <a:off x="4362450" y="3152775"/>
          <a:ext cx="161925" cy="161925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85725</xdr:rowOff>
    </xdr:from>
    <xdr:ext cx="161925" cy="152400"/>
    <xdr:sp macro="[1]!objClick">
      <xdr:nvSpPr>
        <xdr:cNvPr id="34" name="tnode_1_10"/>
        <xdr:cNvSpPr>
          <a:spLocks/>
        </xdr:cNvSpPr>
      </xdr:nvSpPr>
      <xdr:spPr>
        <a:xfrm>
          <a:off x="5476875" y="2838450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17</xdr:row>
      <xdr:rowOff>66675</xdr:rowOff>
    </xdr:from>
    <xdr:ext cx="190500" cy="171450"/>
    <xdr:sp macro="[1]!objClick">
      <xdr:nvSpPr>
        <xdr:cNvPr id="35" name="branchName_1_10"/>
        <xdr:cNvSpPr txBox="1">
          <a:spLocks noChangeArrowheads="1"/>
        </xdr:cNvSpPr>
      </xdr:nvSpPr>
      <xdr:spPr>
        <a:xfrm>
          <a:off x="4629150" y="28194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Up</a:t>
          </a:r>
        </a:p>
      </xdr:txBody>
    </xdr:sp>
    <xdr:clientData/>
  </xdr:oneCellAnchor>
  <xdr:oneCellAnchor>
    <xdr:from>
      <xdr:col>6</xdr:col>
      <xdr:colOff>0</xdr:colOff>
      <xdr:row>21</xdr:row>
      <xdr:rowOff>85725</xdr:rowOff>
    </xdr:from>
    <xdr:ext cx="161925" cy="152400"/>
    <xdr:sp macro="[1]!objClick">
      <xdr:nvSpPr>
        <xdr:cNvPr id="36" name="tnode_1_9"/>
        <xdr:cNvSpPr>
          <a:spLocks/>
        </xdr:cNvSpPr>
      </xdr:nvSpPr>
      <xdr:spPr>
        <a:xfrm>
          <a:off x="5476875" y="3486150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21</xdr:row>
      <xdr:rowOff>66675</xdr:rowOff>
    </xdr:from>
    <xdr:ext cx="323850" cy="171450"/>
    <xdr:sp macro="[1]!objClick">
      <xdr:nvSpPr>
        <xdr:cNvPr id="37" name="branchName_1_9"/>
        <xdr:cNvSpPr txBox="1">
          <a:spLocks noChangeArrowheads="1"/>
        </xdr:cNvSpPr>
      </xdr:nvSpPr>
      <xdr:spPr>
        <a:xfrm>
          <a:off x="4629150" y="3467100"/>
          <a:ext cx="323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Same</a:t>
          </a:r>
        </a:p>
      </xdr:txBody>
    </xdr:sp>
    <xdr:clientData/>
  </xdr:oneCellAnchor>
  <xdr:oneCellAnchor>
    <xdr:from>
      <xdr:col>6</xdr:col>
      <xdr:colOff>0</xdr:colOff>
      <xdr:row>23</xdr:row>
      <xdr:rowOff>85725</xdr:rowOff>
    </xdr:from>
    <xdr:ext cx="161925" cy="152400"/>
    <xdr:sp macro="[1]!objClick">
      <xdr:nvSpPr>
        <xdr:cNvPr id="38" name="tnode_1_8"/>
        <xdr:cNvSpPr>
          <a:spLocks/>
        </xdr:cNvSpPr>
      </xdr:nvSpPr>
      <xdr:spPr>
        <a:xfrm>
          <a:off x="5476875" y="3810000"/>
          <a:ext cx="161925" cy="152400"/>
        </a:xfrm>
        <a:custGeom>
          <a:pathLst>
            <a:path h="16" w="17">
              <a:moveTo>
                <a:pt x="0" y="9"/>
              </a:moveTo>
              <a:lnTo>
                <a:pt x="17" y="16"/>
              </a:lnTo>
              <a:lnTo>
                <a:pt x="17" y="0"/>
              </a:lnTo>
              <a:lnTo>
                <a:pt x="0" y="9"/>
              </a:lnTo>
              <a:close/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23</xdr:row>
      <xdr:rowOff>66675</xdr:rowOff>
    </xdr:from>
    <xdr:ext cx="342900" cy="171450"/>
    <xdr:sp macro="[1]!objClick">
      <xdr:nvSpPr>
        <xdr:cNvPr id="39" name="branchName_1_8"/>
        <xdr:cNvSpPr txBox="1">
          <a:spLocks noChangeArrowheads="1"/>
        </xdr:cNvSpPr>
      </xdr:nvSpPr>
      <xdr:spPr>
        <a:xfrm>
          <a:off x="4629150" y="3790950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Down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Tree\ptree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  <sheetName val="Priv"/>
      <sheetName val="Pub"/>
      <sheetName val="dll"/>
      <sheetName val="Version"/>
      <sheetName val="Events"/>
      <sheetName val="cutcopydel"/>
      <sheetName val="inflDef"/>
      <sheetName val="Convert2Tree"/>
      <sheetName val="influenceInfo"/>
      <sheetName val="Node Info"/>
      <sheetName val="ptPub"/>
      <sheetName val="draw"/>
      <sheetName val="DialogCode"/>
      <sheetName val="Branch Formulae"/>
      <sheetName val="Utilities"/>
      <sheetName val="Sensitivity"/>
      <sheetName val="Analysis"/>
      <sheetName val="LinkedModel"/>
      <sheetName val="graphDlg"/>
      <sheetName val="TreeSelectDlg"/>
      <sheetName val="DecAnalysisDlg"/>
      <sheetName val="sensDlg"/>
      <sheetName val="AboutDlg"/>
      <sheetName val="TreeBranchDlg"/>
      <sheetName val="TreeNodeDlg"/>
      <sheetName val="MonteCarloDlg"/>
      <sheetName val="BranchDefDlg"/>
      <sheetName val="InflNodeDlg"/>
      <sheetName val="TreeRootDlg"/>
      <sheetName val="inflDiagDlg"/>
      <sheetName val="InflArcDlg"/>
      <sheetName val="Stuff"/>
    </sheetNames>
    <definedNames>
      <definedName name="obj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23</v>
      </c>
      <c r="E1" t="s">
        <v>3</v>
      </c>
      <c r="F1">
        <v>2</v>
      </c>
    </row>
    <row r="2" spans="1:6" ht="12.75">
      <c r="A2" t="s">
        <v>1</v>
      </c>
      <c r="B2" t="e">
        <f>Sheet1!#REF!</f>
        <v>#REF!</v>
      </c>
      <c r="E2" t="s">
        <v>4</v>
      </c>
      <c r="F2">
        <f>_XLL.PTREEEVALUATE($B$3,$L$11:$L$20,$J$11:$J$20,$K$11:$K$20,$N$11:$N$20,$G$11:$G$20)</f>
        <v>691201</v>
      </c>
    </row>
    <row r="3" spans="1:2" ht="12.75">
      <c r="A3" t="s">
        <v>2</v>
      </c>
      <c r="B3" t="s">
        <v>24</v>
      </c>
    </row>
    <row r="4" spans="1:2" ht="12.75">
      <c r="A4" t="s">
        <v>5</v>
      </c>
      <c r="B4" t="s">
        <v>25</v>
      </c>
    </row>
    <row r="5" spans="1:2" ht="12.75">
      <c r="A5" t="s">
        <v>6</v>
      </c>
      <c r="B5">
        <v>0</v>
      </c>
    </row>
    <row r="6" ht="12.75">
      <c r="A6" t="s">
        <v>7</v>
      </c>
    </row>
    <row r="8" spans="1:2" ht="12.75">
      <c r="A8" t="s">
        <v>8</v>
      </c>
      <c r="B8">
        <v>10</v>
      </c>
    </row>
    <row r="10" spans="1:15" ht="12.75">
      <c r="A10" t="s">
        <v>9</v>
      </c>
      <c r="B10" t="s">
        <v>10</v>
      </c>
      <c r="C10" t="s">
        <v>11</v>
      </c>
      <c r="D10" t="s">
        <v>12</v>
      </c>
      <c r="E10" t="s">
        <v>13</v>
      </c>
      <c r="F10" t="s">
        <v>14</v>
      </c>
      <c r="G10" t="s">
        <v>15</v>
      </c>
      <c r="H10" t="s">
        <v>16</v>
      </c>
      <c r="I10" t="s">
        <v>17</v>
      </c>
      <c r="J10" t="s">
        <v>18</v>
      </c>
      <c r="K10" t="s">
        <v>19</v>
      </c>
      <c r="L10" t="s">
        <v>2</v>
      </c>
      <c r="M10" t="s">
        <v>20</v>
      </c>
      <c r="N10" t="s">
        <v>21</v>
      </c>
      <c r="O10" t="s">
        <v>22</v>
      </c>
    </row>
    <row r="11" spans="1:15" ht="12.75">
      <c r="A11">
        <f>Sheet1!$E$17</f>
        <v>580</v>
      </c>
      <c r="B11" t="str">
        <f>B1</f>
        <v>tree #1</v>
      </c>
      <c r="C11">
        <v>0</v>
      </c>
      <c r="J11">
        <f>Sheet1!$D$17</f>
        <v>0</v>
      </c>
      <c r="K11">
        <f>Sheet1!$D$16</f>
        <v>0</v>
      </c>
      <c r="L11" t="s">
        <v>29</v>
      </c>
      <c r="M11">
        <v>0</v>
      </c>
      <c r="O11" t="str">
        <f>Sheet1!$E$16</f>
        <v>Decision</v>
      </c>
    </row>
    <row r="12" spans="1:15" ht="12.75">
      <c r="A12">
        <f>Sheet1!$F$11</f>
        <v>580</v>
      </c>
      <c r="B12" t="s">
        <v>30</v>
      </c>
      <c r="C12">
        <v>0</v>
      </c>
      <c r="I12" t="s">
        <v>27</v>
      </c>
      <c r="J12">
        <f>Sheet1!$E$11</f>
        <v>-200</v>
      </c>
      <c r="L12" t="s">
        <v>35</v>
      </c>
      <c r="M12">
        <v>0</v>
      </c>
      <c r="O12" t="str">
        <f>Sheet1!$F$10</f>
        <v>Chance</v>
      </c>
    </row>
    <row r="13" spans="1:15" ht="12.75">
      <c r="A13">
        <f>Sheet1!$F$21</f>
        <v>540</v>
      </c>
      <c r="B13" t="s">
        <v>31</v>
      </c>
      <c r="C13">
        <v>0</v>
      </c>
      <c r="I13" t="s">
        <v>27</v>
      </c>
      <c r="J13">
        <f>Sheet1!$E$21</f>
        <v>-200</v>
      </c>
      <c r="L13" t="s">
        <v>40</v>
      </c>
      <c r="M13">
        <v>0</v>
      </c>
      <c r="O13" t="str">
        <f>Sheet1!$F$20</f>
        <v>Chance</v>
      </c>
    </row>
    <row r="14" spans="1:13" ht="12.75">
      <c r="A14">
        <f>Sheet1!$F$27</f>
        <v>500</v>
      </c>
      <c r="B14" t="s">
        <v>32</v>
      </c>
      <c r="C14">
        <v>0</v>
      </c>
      <c r="H14" t="s">
        <v>27</v>
      </c>
      <c r="I14" t="s">
        <v>27</v>
      </c>
      <c r="J14">
        <f>Sheet1!$E$27</f>
        <v>500</v>
      </c>
      <c r="L14" t="s">
        <v>28</v>
      </c>
      <c r="M14">
        <v>0</v>
      </c>
    </row>
    <row r="15" spans="1:13" ht="12.75">
      <c r="A15">
        <f>Sheet1!$G$9</f>
        <v>1500</v>
      </c>
      <c r="B15" t="s">
        <v>36</v>
      </c>
      <c r="C15">
        <v>0</v>
      </c>
      <c r="H15" t="s">
        <v>27</v>
      </c>
      <c r="I15" t="s">
        <v>27</v>
      </c>
      <c r="J15">
        <f>Sheet1!$F$9</f>
        <v>1700</v>
      </c>
      <c r="K15">
        <f>Sheet1!$F$8</f>
        <v>0.5</v>
      </c>
      <c r="L15" t="s">
        <v>34</v>
      </c>
      <c r="M15">
        <v>0</v>
      </c>
    </row>
    <row r="16" spans="1:13" ht="12.75">
      <c r="A16">
        <f>Sheet1!$G$13</f>
        <v>100</v>
      </c>
      <c r="B16" t="s">
        <v>37</v>
      </c>
      <c r="C16">
        <v>0</v>
      </c>
      <c r="H16" t="s">
        <v>27</v>
      </c>
      <c r="I16" t="s">
        <v>27</v>
      </c>
      <c r="J16">
        <f>Sheet1!$F$13</f>
        <v>300</v>
      </c>
      <c r="K16">
        <f>Sheet1!$F$12</f>
        <v>0.3</v>
      </c>
      <c r="L16" t="s">
        <v>34</v>
      </c>
      <c r="M16">
        <v>0</v>
      </c>
    </row>
    <row r="17" spans="1:13" ht="12.75">
      <c r="A17">
        <f>Sheet1!$G$15</f>
        <v>-1000</v>
      </c>
      <c r="B17" t="s">
        <v>38</v>
      </c>
      <c r="C17">
        <v>0</v>
      </c>
      <c r="H17" t="s">
        <v>27</v>
      </c>
      <c r="I17" t="s">
        <v>27</v>
      </c>
      <c r="J17">
        <f>Sheet1!$F$15</f>
        <v>-800</v>
      </c>
      <c r="K17">
        <f>Sheet1!$F$14</f>
        <v>0.2</v>
      </c>
      <c r="L17" t="s">
        <v>34</v>
      </c>
      <c r="M17">
        <v>0</v>
      </c>
    </row>
    <row r="18" spans="1:13" ht="12.75">
      <c r="A18">
        <f>Sheet1!$G$25</f>
        <v>-100</v>
      </c>
      <c r="B18" t="s">
        <v>38</v>
      </c>
      <c r="C18">
        <v>0</v>
      </c>
      <c r="H18" t="s">
        <v>27</v>
      </c>
      <c r="I18" t="s">
        <v>27</v>
      </c>
      <c r="J18">
        <f>Sheet1!$F$25</f>
        <v>100</v>
      </c>
      <c r="K18">
        <f>Sheet1!$F$24</f>
        <v>0.2</v>
      </c>
      <c r="L18" t="s">
        <v>39</v>
      </c>
      <c r="M18">
        <v>0</v>
      </c>
    </row>
    <row r="19" spans="1:13" ht="12.75">
      <c r="A19">
        <f>Sheet1!$G$23</f>
        <v>200</v>
      </c>
      <c r="B19" t="s">
        <v>37</v>
      </c>
      <c r="C19">
        <v>0</v>
      </c>
      <c r="H19" t="s">
        <v>27</v>
      </c>
      <c r="I19" t="s">
        <v>27</v>
      </c>
      <c r="J19">
        <f>Sheet1!$F$23</f>
        <v>400</v>
      </c>
      <c r="K19">
        <f>Sheet1!$F$22</f>
        <v>0.3</v>
      </c>
      <c r="L19" t="s">
        <v>39</v>
      </c>
      <c r="M19">
        <v>0</v>
      </c>
    </row>
    <row r="20" spans="1:13" ht="12.75">
      <c r="A20">
        <f>Sheet1!$G$19</f>
        <v>1000</v>
      </c>
      <c r="B20" t="s">
        <v>36</v>
      </c>
      <c r="C20">
        <v>0</v>
      </c>
      <c r="H20" t="s">
        <v>27</v>
      </c>
      <c r="I20" t="s">
        <v>27</v>
      </c>
      <c r="J20">
        <f>Sheet1!$F$19</f>
        <v>1200</v>
      </c>
      <c r="K20">
        <f>Sheet1!$F$18</f>
        <v>0.5</v>
      </c>
      <c r="L20" t="s">
        <v>39</v>
      </c>
      <c r="M2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7:H27"/>
  <sheetViews>
    <sheetView tabSelected="1" workbookViewId="0" topLeftCell="A1">
      <selection activeCell="C8" sqref="C8"/>
    </sheetView>
  </sheetViews>
  <sheetFormatPr defaultColWidth="9.140625" defaultRowHeight="12.75"/>
  <cols>
    <col min="4" max="4" width="16.7109375" style="0" customWidth="1"/>
    <col min="5" max="5" width="21.28125" style="0" customWidth="1"/>
    <col min="6" max="7" width="16.7109375" style="0" customWidth="1"/>
  </cols>
  <sheetData>
    <row r="7" ht="12.75">
      <c r="C7">
        <f>MOD(3,2)</f>
        <v>1</v>
      </c>
    </row>
    <row r="8" spans="3:8" ht="12.75">
      <c r="C8">
        <f>MOD(506,1)</f>
        <v>0</v>
      </c>
      <c r="F8" s="7">
        <v>0.5</v>
      </c>
      <c r="G8" s="1">
        <f>_XLL.TREEPROBABILITY(treeCalc_1!$F$2,5)</f>
        <v>0.5</v>
      </c>
      <c r="H8">
        <f>G8*G9</f>
        <v>750</v>
      </c>
    </row>
    <row r="9" spans="6:7" ht="12.75">
      <c r="F9" s="3">
        <v>1700</v>
      </c>
      <c r="G9" s="1">
        <f>_XLL.TREEVALUE(treeCalc_1!$F$2,5)</f>
        <v>1500</v>
      </c>
    </row>
    <row r="10" spans="5:6" ht="12.75">
      <c r="E10" s="4" t="b">
        <f>_XLL.TREEDECISION(treeCalc_1!$F$2,2)</f>
        <v>1</v>
      </c>
      <c r="F10" s="6" t="s">
        <v>33</v>
      </c>
    </row>
    <row r="11" spans="5:6" ht="12.75">
      <c r="E11" s="3">
        <v>-200</v>
      </c>
      <c r="F11" s="6">
        <f>_XLL.TREEVALUE(treeCalc_1!$F$2,2)</f>
        <v>580</v>
      </c>
    </row>
    <row r="12" spans="5:8" ht="12.75">
      <c r="E12" s="3"/>
      <c r="F12" s="7">
        <v>0.3</v>
      </c>
      <c r="G12" s="1">
        <f>_XLL.TREEPROBABILITY(treeCalc_1!$F$2,6)</f>
        <v>0.3</v>
      </c>
      <c r="H12">
        <f>G12*G13</f>
        <v>30</v>
      </c>
    </row>
    <row r="13" spans="5:7" ht="12.75">
      <c r="E13" s="3"/>
      <c r="F13" s="3">
        <v>300</v>
      </c>
      <c r="G13" s="1">
        <f>_XLL.TREEVALUE(treeCalc_1!$F$2,6)</f>
        <v>100</v>
      </c>
    </row>
    <row r="14" spans="5:8" ht="12.75">
      <c r="E14" s="3"/>
      <c r="F14" s="7">
        <v>0.2</v>
      </c>
      <c r="G14" s="1">
        <f>_XLL.TREEPROBABILITY(treeCalc_1!$F$2,7)</f>
        <v>0.2</v>
      </c>
      <c r="H14">
        <f>G14*G15</f>
        <v>-200</v>
      </c>
    </row>
    <row r="15" spans="5:8" ht="12.75">
      <c r="E15" s="3"/>
      <c r="F15" s="3">
        <v>-800</v>
      </c>
      <c r="G15" s="1">
        <f>_XLL.TREEVALUE(treeCalc_1!$F$2,7)</f>
        <v>-1000</v>
      </c>
      <c r="H15">
        <f>SUM(H8:H14)</f>
        <v>580</v>
      </c>
    </row>
    <row r="16" ht="12.75">
      <c r="E16" s="2" t="s">
        <v>26</v>
      </c>
    </row>
    <row r="17" ht="12.75">
      <c r="E17" s="2">
        <f>_XLL.TREEVALUE(treeCalc_1!$F$2,1)</f>
        <v>580</v>
      </c>
    </row>
    <row r="18" spans="5:7" ht="12.75">
      <c r="E18" s="2"/>
      <c r="F18" s="7">
        <v>0.5</v>
      </c>
      <c r="G18" s="1">
        <f>_XLL.TREEPROBABILITY(treeCalc_1!$F$2,10)</f>
        <v>0</v>
      </c>
    </row>
    <row r="19" spans="5:7" ht="12.75">
      <c r="E19" s="2"/>
      <c r="F19" s="3">
        <v>1200</v>
      </c>
      <c r="G19" s="1">
        <f>_XLL.TREEVALUE(treeCalc_1!$F$2,10)</f>
        <v>1000</v>
      </c>
    </row>
    <row r="20" spans="5:6" ht="12.75">
      <c r="E20" s="4" t="b">
        <f>_XLL.TREEDECISION(treeCalc_1!$F$2,3)</f>
        <v>0</v>
      </c>
      <c r="F20" s="6" t="s">
        <v>33</v>
      </c>
    </row>
    <row r="21" spans="5:6" ht="12.75">
      <c r="E21" s="3">
        <v>-200</v>
      </c>
      <c r="F21" s="6">
        <f>_XLL.TREEVALUE(treeCalc_1!$F$2,3)</f>
        <v>540</v>
      </c>
    </row>
    <row r="22" spans="5:7" ht="12.75">
      <c r="E22" s="3"/>
      <c r="F22" s="7">
        <v>0.3</v>
      </c>
      <c r="G22" s="1">
        <f>_XLL.TREEPROBABILITY(treeCalc_1!$F$2,9)</f>
        <v>0</v>
      </c>
    </row>
    <row r="23" spans="5:7" ht="12.75">
      <c r="E23" s="3"/>
      <c r="F23" s="3">
        <v>400</v>
      </c>
      <c r="G23" s="1">
        <f>_XLL.TREEVALUE(treeCalc_1!$F$2,9)</f>
        <v>200</v>
      </c>
    </row>
    <row r="24" spans="5:7" ht="12.75">
      <c r="E24" s="3"/>
      <c r="F24" s="7">
        <v>0.2</v>
      </c>
      <c r="G24" s="1">
        <f>_XLL.TREEPROBABILITY(treeCalc_1!$F$2,8)</f>
        <v>0</v>
      </c>
    </row>
    <row r="25" spans="5:7" ht="12.75">
      <c r="E25" s="3"/>
      <c r="F25" s="3">
        <v>100</v>
      </c>
      <c r="G25" s="1">
        <f>_XLL.TREEVALUE(treeCalc_1!$F$2,8)</f>
        <v>-100</v>
      </c>
    </row>
    <row r="26" spans="5:6" ht="12.75">
      <c r="E26" s="5" t="b">
        <f>_XLL.TREEDECISION(treeCalc_1!$F$2,4)</f>
        <v>0</v>
      </c>
      <c r="F26" s="1">
        <f>_XLL.TREEPROBABILITY(treeCalc_1!$F$2,4)</f>
        <v>0</v>
      </c>
    </row>
    <row r="27" spans="5:6" ht="12.75">
      <c r="E27" s="3">
        <v>500</v>
      </c>
      <c r="F27" s="1">
        <f>_XLL.TREEVALUE(treeCalc_1!$F$2,4)</f>
        <v>500</v>
      </c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sgabriel</dc:creator>
  <cp:keywords/>
  <dc:description/>
  <cp:lastModifiedBy>sgabriel</cp:lastModifiedBy>
  <dcterms:created xsi:type="dcterms:W3CDTF">2000-11-11T17:03:09Z</dcterms:created>
  <dcterms:modified xsi:type="dcterms:W3CDTF">2000-11-11T20:03:36Z</dcterms:modified>
  <cp:category/>
  <cp:version/>
  <cp:contentType/>
  <cp:contentStatus/>
</cp:coreProperties>
</file>